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45" windowHeight="4980" activeTab="0"/>
  </bookViews>
  <sheets>
    <sheet name="Lösungen" sheetId="1" r:id="rId1"/>
  </sheets>
  <definedNames>
    <definedName name="_xlnm.Print_Area" localSheetId="0">'Lösungen'!$A$1:$R$44</definedName>
  </definedNames>
  <calcPr fullCalcOnLoad="1"/>
</workbook>
</file>

<file path=xl/sharedStrings.xml><?xml version="1.0" encoding="utf-8"?>
<sst xmlns="http://schemas.openxmlformats.org/spreadsheetml/2006/main" count="35" uniqueCount="26">
  <si>
    <t>Hendrik</t>
  </si>
  <si>
    <t>Theresa</t>
  </si>
  <si>
    <t>Julia</t>
  </si>
  <si>
    <t>Thorsten</t>
  </si>
  <si>
    <t>Hanna</t>
  </si>
  <si>
    <t>Sofia</t>
  </si>
  <si>
    <t>Ole</t>
  </si>
  <si>
    <t>Mittelwert</t>
  </si>
  <si>
    <t>Weitester Sprung</t>
  </si>
  <si>
    <t>Kürzester Sprung</t>
  </si>
  <si>
    <t>Anzahl Schüler</t>
  </si>
  <si>
    <t>Name</t>
  </si>
  <si>
    <t>Weitsprung</t>
  </si>
  <si>
    <t>Hochsprung</t>
  </si>
  <si>
    <t>50m-Lauf</t>
  </si>
  <si>
    <t>Punkte Laufen</t>
  </si>
  <si>
    <t>Punkte gesamt</t>
  </si>
  <si>
    <t>Platz</t>
  </si>
  <si>
    <t>Sponsor: Cent pro Punkt</t>
  </si>
  <si>
    <t>Cent Spende</t>
  </si>
  <si>
    <t>Punkte Hochsprung</t>
  </si>
  <si>
    <t>Punkte Weitsprung</t>
  </si>
  <si>
    <t>Gesamtspende Euro</t>
  </si>
  <si>
    <t>Sponsorenfest</t>
  </si>
  <si>
    <t>Bester Wert</t>
  </si>
  <si>
    <t>Schlechtester Wert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</si>
</sst>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24"/>
      <color indexed="10"/>
      <name val="Monotype Corsiva"/>
      <family val="4"/>
    </font>
    <font>
      <b/>
      <sz val="12"/>
      <name val="Arial"/>
      <family val="0"/>
    </font>
    <font>
      <sz val="14"/>
      <name val="Arial"/>
      <family val="2"/>
    </font>
    <font>
      <i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mediumDashed"/>
    </border>
    <border>
      <left style="dotted"/>
      <right style="dotted"/>
      <top style="dotted"/>
      <bottom style="mediumDashed"/>
    </border>
    <border>
      <left style="dotted"/>
      <right style="medium"/>
      <top style="dotted"/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172" fontId="1" fillId="0" borderId="4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1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Cent Spende</a:t>
            </a:r>
          </a:p>
        </c:rich>
      </c:tx>
      <c:layout>
        <c:manualLayout>
          <c:xMode val="factor"/>
          <c:yMode val="factor"/>
          <c:x val="0.0377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"/>
          <c:w val="0.9672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Lösungen!$A$5:$A$11</c:f>
              <c:strCache/>
            </c:strRef>
          </c:cat>
          <c:val>
            <c:numRef>
              <c:f>Lösungen!$I$5:$I$11</c:f>
              <c:numCache/>
            </c:numRef>
          </c:val>
        </c:ser>
        <c:axId val="43763222"/>
        <c:axId val="58324679"/>
      </c:barChart>
      <c:catAx>
        <c:axId val="4376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24679"/>
        <c:crosses val="autoZero"/>
        <c:auto val="1"/>
        <c:lblOffset val="100"/>
        <c:noMultiLvlLbl val="0"/>
      </c:catAx>
      <c:valAx>
        <c:axId val="58324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63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latin typeface="Arial"/>
                <a:ea typeface="Arial"/>
                <a:cs typeface="Arial"/>
              </a:rPr>
              <a:t>Cent Spende</a:t>
            </a:r>
          </a:p>
        </c:rich>
      </c:tx>
      <c:layout>
        <c:manualLayout>
          <c:xMode val="factor"/>
          <c:yMode val="factor"/>
          <c:x val="0.00325"/>
          <c:y val="0.4295"/>
        </c:manualLayout>
      </c:layout>
      <c:spPr>
        <a:solidFill>
          <a:srgbClr val="FFFF00"/>
        </a:solidFill>
        <a:ln w="25400">
          <a:solidFill/>
        </a:ln>
      </c:spPr>
    </c:title>
    <c:plotArea>
      <c:layout>
        <c:manualLayout>
          <c:xMode val="edge"/>
          <c:yMode val="edge"/>
          <c:x val="0.01625"/>
          <c:y val="0"/>
          <c:w val="0.9675"/>
          <c:h val="0.97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Lösungen!$A$5:$A$11</c:f>
              <c:strCache/>
            </c:strRef>
          </c:cat>
          <c:val>
            <c:numRef>
              <c:f>Lösungen!$I$5:$I$11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17</xdr:row>
      <xdr:rowOff>123825</xdr:rowOff>
    </xdr:from>
    <xdr:to>
      <xdr:col>8</xdr:col>
      <xdr:colOff>342900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247650" y="3743325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571500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648450" y="3781425"/>
        <a:ext cx="59055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L4" sqref="L4"/>
    </sheetView>
  </sheetViews>
  <sheetFormatPr defaultColWidth="11.421875" defaultRowHeight="12.75"/>
  <cols>
    <col min="1" max="1" width="18.00390625" style="0" customWidth="1"/>
    <col min="2" max="2" width="17.8515625" style="0" customWidth="1"/>
    <col min="5" max="5" width="7.57421875" style="13" customWidth="1"/>
    <col min="6" max="6" width="8.140625" style="13" bestFit="1" customWidth="1"/>
    <col min="7" max="7" width="5.7109375" style="13" bestFit="1" customWidth="1"/>
    <col min="8" max="8" width="6.8515625" style="13" customWidth="1"/>
    <col min="9" max="9" width="7.140625" style="13" customWidth="1"/>
    <col min="10" max="10" width="5.57421875" style="0" bestFit="1" customWidth="1"/>
  </cols>
  <sheetData>
    <row r="1" ht="31.5">
      <c r="A1" s="28" t="s">
        <v>23</v>
      </c>
    </row>
    <row r="2" spans="5:6" ht="12.75">
      <c r="E2" s="27" t="s">
        <v>18</v>
      </c>
      <c r="F2" s="29">
        <v>30</v>
      </c>
    </row>
    <row r="3" ht="13.5" thickBot="1"/>
    <row r="4" spans="1:10" ht="60.75" customHeight="1">
      <c r="A4" s="14" t="s">
        <v>11</v>
      </c>
      <c r="B4" s="15" t="s">
        <v>12</v>
      </c>
      <c r="C4" s="15" t="s">
        <v>13</v>
      </c>
      <c r="D4" s="16" t="s">
        <v>14</v>
      </c>
      <c r="E4" s="40" t="s">
        <v>21</v>
      </c>
      <c r="F4" s="41" t="s">
        <v>20</v>
      </c>
      <c r="G4" s="41" t="s">
        <v>15</v>
      </c>
      <c r="H4" s="41" t="s">
        <v>16</v>
      </c>
      <c r="I4" s="42" t="s">
        <v>19</v>
      </c>
      <c r="J4" s="30" t="s">
        <v>17</v>
      </c>
    </row>
    <row r="5" spans="1:10" ht="12.75">
      <c r="A5" s="17" t="s">
        <v>0</v>
      </c>
      <c r="B5" s="18">
        <v>1.8</v>
      </c>
      <c r="C5" s="24">
        <v>0.85</v>
      </c>
      <c r="D5" s="25">
        <v>11.3</v>
      </c>
      <c r="E5" s="36">
        <f>3*B5</f>
        <v>5.4</v>
      </c>
      <c r="F5" s="31">
        <f>9*C5</f>
        <v>7.6499999999999995</v>
      </c>
      <c r="G5" s="31">
        <f aca="true" t="shared" si="0" ref="G5:G11">2*(15-D5)</f>
        <v>7.399999999999999</v>
      </c>
      <c r="H5" s="31">
        <f>SUM(E5:G5)</f>
        <v>20.45</v>
      </c>
      <c r="I5" s="31">
        <f>F$2*H5</f>
        <v>613.5</v>
      </c>
      <c r="J5" s="32">
        <f aca="true" t="shared" si="1" ref="J5:J11">RANK(H5,H$5:H$11)</f>
        <v>7</v>
      </c>
    </row>
    <row r="6" spans="1:10" ht="12.75">
      <c r="A6" s="17" t="s">
        <v>1</v>
      </c>
      <c r="B6" s="18">
        <v>3.2</v>
      </c>
      <c r="C6" s="24">
        <v>1.21</v>
      </c>
      <c r="D6" s="25">
        <v>9.6</v>
      </c>
      <c r="E6" s="36">
        <f aca="true" t="shared" si="2" ref="E6:E11">3*B6</f>
        <v>9.600000000000001</v>
      </c>
      <c r="F6" s="31">
        <f aca="true" t="shared" si="3" ref="F6:F11">9*C6</f>
        <v>10.89</v>
      </c>
      <c r="G6" s="31">
        <f t="shared" si="0"/>
        <v>10.8</v>
      </c>
      <c r="H6" s="31">
        <f aca="true" t="shared" si="4" ref="H6:H11">SUM(E6:G6)</f>
        <v>31.290000000000003</v>
      </c>
      <c r="I6" s="31">
        <f aca="true" t="shared" si="5" ref="I6:I11">F$2*H6</f>
        <v>938.7</v>
      </c>
      <c r="J6" s="32">
        <f t="shared" si="1"/>
        <v>5</v>
      </c>
    </row>
    <row r="7" spans="1:10" ht="12.75">
      <c r="A7" s="17" t="s">
        <v>2</v>
      </c>
      <c r="B7" s="18">
        <v>3.5</v>
      </c>
      <c r="C7" s="24">
        <v>1.19</v>
      </c>
      <c r="D7" s="25">
        <v>9.5</v>
      </c>
      <c r="E7" s="36">
        <f t="shared" si="2"/>
        <v>10.5</v>
      </c>
      <c r="F7" s="31">
        <f t="shared" si="3"/>
        <v>10.709999999999999</v>
      </c>
      <c r="G7" s="31">
        <f t="shared" si="0"/>
        <v>11</v>
      </c>
      <c r="H7" s="31">
        <f t="shared" si="4"/>
        <v>32.21</v>
      </c>
      <c r="I7" s="31">
        <f t="shared" si="5"/>
        <v>966.3000000000001</v>
      </c>
      <c r="J7" s="32">
        <f t="shared" si="1"/>
        <v>4</v>
      </c>
    </row>
    <row r="8" spans="1:10" ht="12.75">
      <c r="A8" s="17" t="s">
        <v>3</v>
      </c>
      <c r="B8" s="18">
        <v>3.6</v>
      </c>
      <c r="C8" s="24">
        <v>0.99</v>
      </c>
      <c r="D8" s="25">
        <v>13.6</v>
      </c>
      <c r="E8" s="36">
        <f t="shared" si="2"/>
        <v>10.8</v>
      </c>
      <c r="F8" s="31">
        <f t="shared" si="3"/>
        <v>8.91</v>
      </c>
      <c r="G8" s="31">
        <f t="shared" si="0"/>
        <v>2.8000000000000007</v>
      </c>
      <c r="H8" s="31">
        <f t="shared" si="4"/>
        <v>22.51</v>
      </c>
      <c r="I8" s="31">
        <f t="shared" si="5"/>
        <v>675.3000000000001</v>
      </c>
      <c r="J8" s="32">
        <f t="shared" si="1"/>
        <v>6</v>
      </c>
    </row>
    <row r="9" spans="1:10" ht="12.75">
      <c r="A9" s="17" t="s">
        <v>4</v>
      </c>
      <c r="B9" s="18">
        <v>3.9</v>
      </c>
      <c r="C9" s="24">
        <v>1.31</v>
      </c>
      <c r="D9" s="25">
        <v>10.5</v>
      </c>
      <c r="E9" s="36">
        <f t="shared" si="2"/>
        <v>11.7</v>
      </c>
      <c r="F9" s="31">
        <f t="shared" si="3"/>
        <v>11.790000000000001</v>
      </c>
      <c r="G9" s="31">
        <f t="shared" si="0"/>
        <v>9</v>
      </c>
      <c r="H9" s="31">
        <f t="shared" si="4"/>
        <v>32.49</v>
      </c>
      <c r="I9" s="31">
        <f t="shared" si="5"/>
        <v>974.7</v>
      </c>
      <c r="J9" s="32">
        <f t="shared" si="1"/>
        <v>3</v>
      </c>
    </row>
    <row r="10" spans="1:10" ht="12.75">
      <c r="A10" s="17" t="s">
        <v>5</v>
      </c>
      <c r="B10" s="18">
        <v>4.2</v>
      </c>
      <c r="C10" s="24">
        <v>1.56</v>
      </c>
      <c r="D10" s="25">
        <v>8.8</v>
      </c>
      <c r="E10" s="36">
        <f t="shared" si="2"/>
        <v>12.600000000000001</v>
      </c>
      <c r="F10" s="31">
        <f t="shared" si="3"/>
        <v>14.040000000000001</v>
      </c>
      <c r="G10" s="31">
        <f t="shared" si="0"/>
        <v>12.399999999999999</v>
      </c>
      <c r="H10" s="31">
        <f t="shared" si="4"/>
        <v>39.04</v>
      </c>
      <c r="I10" s="31">
        <f t="shared" si="5"/>
        <v>1171.2</v>
      </c>
      <c r="J10" s="32">
        <f t="shared" si="1"/>
        <v>2</v>
      </c>
    </row>
    <row r="11" spans="1:10" ht="13.5" thickBot="1">
      <c r="A11" s="46" t="s">
        <v>6</v>
      </c>
      <c r="B11" s="47">
        <v>4.6</v>
      </c>
      <c r="C11" s="48">
        <v>1.61</v>
      </c>
      <c r="D11" s="49">
        <v>8.6</v>
      </c>
      <c r="E11" s="37">
        <f t="shared" si="2"/>
        <v>13.799999999999999</v>
      </c>
      <c r="F11" s="33">
        <f t="shared" si="3"/>
        <v>14.49</v>
      </c>
      <c r="G11" s="33">
        <f t="shared" si="0"/>
        <v>12.8</v>
      </c>
      <c r="H11" s="33">
        <f t="shared" si="4"/>
        <v>41.09</v>
      </c>
      <c r="I11" s="33">
        <f t="shared" si="5"/>
        <v>1232.7</v>
      </c>
      <c r="J11" s="34">
        <f t="shared" si="1"/>
        <v>1</v>
      </c>
    </row>
    <row r="12" spans="1:4" ht="12.75">
      <c r="A12" s="43"/>
      <c r="B12" s="44"/>
      <c r="C12" s="44"/>
      <c r="D12" s="45"/>
    </row>
    <row r="13" spans="1:4" ht="12.75">
      <c r="A13" s="19" t="s">
        <v>7</v>
      </c>
      <c r="B13" s="20">
        <f>AVERAGE(B5:B11)</f>
        <v>3.5428571428571423</v>
      </c>
      <c r="C13" s="20">
        <f>AVERAGE(C5:C11)</f>
        <v>1.2457142857142858</v>
      </c>
      <c r="D13" s="26">
        <f>AVERAGE(D5:D11)</f>
        <v>10.27142857142857</v>
      </c>
    </row>
    <row r="14" spans="1:4" ht="12.75">
      <c r="A14" s="21" t="s">
        <v>24</v>
      </c>
      <c r="B14" s="20">
        <f>MAX(B5:B11)</f>
        <v>4.6</v>
      </c>
      <c r="C14" s="20">
        <f>MAX(C5:C11)</f>
        <v>1.61</v>
      </c>
      <c r="D14" s="26">
        <f>MIN(D5:D11)</f>
        <v>8.6</v>
      </c>
    </row>
    <row r="15" spans="1:4" ht="12.75">
      <c r="A15" s="22" t="s">
        <v>25</v>
      </c>
      <c r="B15" s="20">
        <f>MIN(B5:B11)</f>
        <v>1.8</v>
      </c>
      <c r="C15" s="20">
        <f>MIN(C5:C11)</f>
        <v>0.85</v>
      </c>
      <c r="D15" s="26">
        <f>MAX(D5:D11)</f>
        <v>13.6</v>
      </c>
    </row>
    <row r="16" spans="1:9" ht="12.75">
      <c r="A16" s="23" t="s">
        <v>10</v>
      </c>
      <c r="B16" s="38">
        <f>COUNT(B5:B11)</f>
        <v>7</v>
      </c>
      <c r="C16" s="38">
        <f>COUNT(C5:C11)</f>
        <v>7</v>
      </c>
      <c r="D16" s="39">
        <f>COUNT(D5:D11)</f>
        <v>7</v>
      </c>
      <c r="H16" s="27" t="s">
        <v>22</v>
      </c>
      <c r="I16" s="35">
        <f>SUM(I5:I11)/100</f>
        <v>65.72399999999999</v>
      </c>
    </row>
    <row r="51" ht="13.5" thickBot="1"/>
    <row r="52" spans="1:2" ht="12.75">
      <c r="A52" s="1" t="s">
        <v>5</v>
      </c>
      <c r="B52" s="2">
        <v>4.2</v>
      </c>
    </row>
    <row r="53" spans="1:2" ht="12.75">
      <c r="A53" s="3" t="s">
        <v>1</v>
      </c>
      <c r="B53" s="4">
        <v>3.2</v>
      </c>
    </row>
    <row r="54" spans="1:2" ht="12.75">
      <c r="A54" s="3" t="s">
        <v>2</v>
      </c>
      <c r="B54" s="4">
        <v>3.5</v>
      </c>
    </row>
    <row r="55" spans="1:2" ht="12.75">
      <c r="A55" s="3" t="s">
        <v>0</v>
      </c>
      <c r="B55" s="4">
        <v>1.8</v>
      </c>
    </row>
    <row r="56" spans="1:2" ht="12.75">
      <c r="A56" s="3" t="s">
        <v>6</v>
      </c>
      <c r="B56" s="4">
        <v>4.6</v>
      </c>
    </row>
    <row r="57" spans="1:2" ht="12.75">
      <c r="A57" s="3" t="s">
        <v>4</v>
      </c>
      <c r="B57" s="4">
        <v>3.9</v>
      </c>
    </row>
    <row r="58" spans="1:2" ht="12.75">
      <c r="A58" s="3" t="s">
        <v>3</v>
      </c>
      <c r="B58" s="4">
        <v>3.6</v>
      </c>
    </row>
    <row r="59" spans="1:2" ht="12.75">
      <c r="A59" s="5"/>
      <c r="B59" s="6"/>
    </row>
    <row r="60" spans="1:2" ht="12.75">
      <c r="A60" s="7" t="s">
        <v>7</v>
      </c>
      <c r="B60" s="11">
        <f>AVERAGE(B52:B58)</f>
        <v>3.542857142857143</v>
      </c>
    </row>
    <row r="61" spans="1:2" ht="12.75">
      <c r="A61" s="8" t="s">
        <v>8</v>
      </c>
      <c r="B61" s="11">
        <f>MAX(B52:B58)</f>
        <v>4.6</v>
      </c>
    </row>
    <row r="62" spans="1:2" ht="12.75">
      <c r="A62" s="9" t="s">
        <v>9</v>
      </c>
      <c r="B62" s="11">
        <f>MIN(B52:B58)</f>
        <v>1.8</v>
      </c>
    </row>
    <row r="63" spans="1:2" ht="13.5" thickBot="1">
      <c r="A63" s="10" t="s">
        <v>10</v>
      </c>
      <c r="B63" s="12">
        <f>COUNT(B52:B58)</f>
        <v>7</v>
      </c>
    </row>
  </sheetData>
  <printOptions/>
  <pageMargins left="0.75" right="0.75" top="1" bottom="1" header="0.4921259845" footer="0.4921259845"/>
  <pageSetup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Ach</dc:creator>
  <cp:keywords/>
  <dc:description/>
  <cp:lastModifiedBy>F. Ach</cp:lastModifiedBy>
  <cp:lastPrinted>2010-08-11T20:42:33Z</cp:lastPrinted>
  <dcterms:created xsi:type="dcterms:W3CDTF">2009-04-27T11:52:35Z</dcterms:created>
  <dcterms:modified xsi:type="dcterms:W3CDTF">2010-08-11T20:42:38Z</dcterms:modified>
  <cp:category/>
  <cp:version/>
  <cp:contentType/>
  <cp:contentStatus/>
</cp:coreProperties>
</file>